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ПОЛИНА\ГРО\Тариф 2016-2018\Раскрытие информации\231-14 от 07.04.14\2017г\"/>
    </mc:Choice>
  </mc:AlternateContent>
  <bookViews>
    <workbookView xWindow="0" yWindow="0" windowWidth="20490" windowHeight="7605"/>
  </bookViews>
  <sheets>
    <sheet name="прил 2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17" i="1" l="1"/>
  <c r="H17" i="1"/>
  <c r="H19" i="1" l="1"/>
  <c r="I19" i="1" s="1"/>
  <c r="H16" i="1"/>
  <c r="I16" i="1" s="1"/>
  <c r="H15" i="1"/>
  <c r="I15" i="1" s="1"/>
  <c r="H14" i="1"/>
  <c r="I14" i="1" s="1"/>
  <c r="H13" i="1"/>
  <c r="I13" i="1" s="1"/>
  <c r="H10" i="1"/>
  <c r="I10" i="1" s="1"/>
  <c r="H12" i="1"/>
  <c r="I12" i="1" s="1"/>
  <c r="H11" i="1"/>
  <c r="I11" i="1" s="1"/>
  <c r="H9" i="1"/>
  <c r="I9" i="1" s="1"/>
  <c r="H8" i="1"/>
  <c r="I8" i="1" s="1"/>
  <c r="H7" i="1"/>
  <c r="I7" i="1" s="1"/>
  <c r="H6" i="1"/>
  <c r="I6" i="1" s="1"/>
</calcChain>
</file>

<file path=xl/sharedStrings.xml><?xml version="1.0" encoding="utf-8"?>
<sst xmlns="http://schemas.openxmlformats.org/spreadsheetml/2006/main" count="73" uniqueCount="44">
  <si>
    <t xml:space="preserve">
Приложение N 2
к приказу ФАС России
от 07.04.2014 N 231/14
</t>
  </si>
  <si>
    <t>N п/п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</si>
  <si>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</si>
  <si>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</si>
  <si>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</si>
  <si>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с. Марусино</t>
  </si>
  <si>
    <t>ГРС Кудряши</t>
  </si>
  <si>
    <t>ГРС-10 Очистные сооружения</t>
  </si>
  <si>
    <t>п. Катковский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</si>
  <si>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</si>
  <si>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</si>
  <si>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</si>
  <si>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 м</t>
  </si>
  <si>
    <t>Тариф на услуги по транспортировке газа по трубопроводам с детализацией по зоне выхода из газораспределительной сети, руб. за 1000 куб. м</t>
  </si>
  <si>
    <t>Свободная мощность газораспределительной сети, млн. куб. м</t>
  </si>
  <si>
    <t>п. Приобский</t>
  </si>
  <si>
    <t>п. Воробьевский</t>
  </si>
  <si>
    <t>Свободная  мощность газораспределительной сети на конкретных участках определяется гидравлическим расчетом, схемой газоснабжения муниципальных образований, НСО</t>
  </si>
  <si>
    <t>население</t>
  </si>
  <si>
    <t>Сеть газораспределения с. Марусино ДНТ "Лебяжье" - ДНТ "Лебяжье"</t>
  </si>
  <si>
    <t>Сеть газораспределения с. Марусино ДНТ "Благое" - ДНТ "Благое"</t>
  </si>
  <si>
    <t>Сеть газораспределения                            п. Приобский - ООО "Успех"</t>
  </si>
  <si>
    <t>Сеть газораспределения                               п. Воробьевский - ООО УК "Воробьевская слобода"</t>
  </si>
  <si>
    <t>Сеть газораспределения                               п. Воробьевский - ИП Сураев М.И.</t>
  </si>
  <si>
    <t>Сеть газораспределения                               п. Катковский - ООО "Фортуна +"</t>
  </si>
  <si>
    <t>Сеть газораспределения                               п. Катковский - ООО "Успех"</t>
  </si>
  <si>
    <t>Сеть газораспределения                               г. Новосибирск, Первомайский район, СНТ "Дорожник", СНТ "Строймашевец", СНТ "Молодость" - ПКГБ "Автобар"</t>
  </si>
  <si>
    <t>ГРС-2</t>
  </si>
  <si>
    <t>г. Новосибирск, Первомайский район</t>
  </si>
  <si>
    <t>Сеть газораспределения                               г. Новосибирск, Ленинский район, СНТ "Елочка", СНТ "Березка - ПКГ "Елочки"</t>
  </si>
  <si>
    <t>ГРС-3</t>
  </si>
  <si>
    <t>г. Новосибирск, Ленинский район</t>
  </si>
  <si>
    <t>Сеть газораспределения с. Мочище СНТ "Луч-2", СНТ "Ивушка" - Сураева Е.М.</t>
  </si>
  <si>
    <t>ГРС-6</t>
  </si>
  <si>
    <t>с. Мочище</t>
  </si>
  <si>
    <t>Сеть газораспределения с. Мочище СНТ "Луч" - Прыткина О.К.</t>
  </si>
  <si>
    <t>Сеть газораспределения Новосибирский р-н ДНТ "Славянка" - ПГК "Славянка"</t>
  </si>
  <si>
    <t>Новосибирский р-н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</si>
  <si>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 ООО "Фортуна +" ЗА 4-й КВАРТАЛ 2017 г.
</t>
  </si>
  <si>
    <t>Сеть газораспределения НДО "Хуторок"</t>
  </si>
  <si>
    <t>Сеть газораспределения ДНТ "Реестр"</t>
  </si>
  <si>
    <t>ГРС-Ордынское</t>
  </si>
  <si>
    <t>Ордынский р-н</t>
  </si>
  <si>
    <t>Сеть газораспределения ДНП "Обское море" - ДНП "Обское море"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</si>
</sst>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%20&#1055;&#1054;&#1051;&#1048;&#1053;&#1040;/&#1043;&#1056;&#1054;/&#1042;&#1044;&#1043;&#1054;/&#1058;&#1077;&#1093;&#1085;&#1080;&#1095;&#1077;&#1089;&#1082;&#1086;&#1077;%20&#1086;&#1073;&#1089;&#1083;&#1091;&#1078;&#1080;&#1074;&#1072;&#1085;&#1080;&#1077;%20&#1042;&#1044;&#1043;&#1054;%20&#1086;&#1090;%20&#1045;&#1083;&#1077;&#1085;&#1099;%20&#1040;&#1083;&#1077;&#1082;&#1089;&#1072;&#1085;&#1076;&#1088;&#1086;&#1074;&#1085;&#1099;%20&#1076;&#1083;&#1103;%20&#1088;&#1072;&#1089;&#1082;&#1088;&#1099;&#1090;&#1080;&#1103;%20&#1080;&#1085;&#1092;&#1086;&#1088;&#1084;&#1072;&#1094;&#108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по оплате"/>
      <sheetName val="Тех.присоед."/>
      <sheetName val="Тех.обслуж."/>
      <sheetName val="Данные о договорах ВЕСТА"/>
      <sheetName val="ТУ Автобар"/>
      <sheetName val="Данные о договорах"/>
      <sheetName val="ТУ"/>
    </sheetNames>
    <sheetDataSet>
      <sheetData sheetId="0"/>
      <sheetData sheetId="1"/>
      <sheetData sheetId="2"/>
      <sheetData sheetId="3"/>
      <sheetData sheetId="4"/>
      <sheetData sheetId="5"/>
      <sheetData sheetId="6">
        <row r="272">
          <cell r="F272">
            <v>7.46</v>
          </cell>
          <cell r="G272">
            <v>5.89</v>
          </cell>
          <cell r="H272">
            <v>9.629999999999999</v>
          </cell>
          <cell r="I272">
            <v>0</v>
          </cell>
          <cell r="J272">
            <v>4.99</v>
          </cell>
          <cell r="K272">
            <v>0</v>
          </cell>
          <cell r="L272">
            <v>2.23</v>
          </cell>
          <cell r="M272">
            <v>3.65</v>
          </cell>
          <cell r="Q272">
            <v>3.28</v>
          </cell>
          <cell r="S272">
            <v>0</v>
          </cell>
          <cell r="U272">
            <v>21.220000000000002</v>
          </cell>
          <cell r="W272">
            <v>19.39</v>
          </cell>
          <cell r="X272">
            <v>1.76</v>
          </cell>
          <cell r="Y272">
            <v>177.43000000000006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85" zoomScaleNormal="85" workbookViewId="0">
      <selection sqref="A1:J20"/>
    </sheetView>
  </sheetViews>
  <sheetFormatPr defaultRowHeight="15" x14ac:dyDescent="0.25"/>
  <cols>
    <col min="1" max="1" width="5.42578125" style="2" bestFit="1" customWidth="1"/>
    <col min="2" max="2" width="27.42578125" customWidth="1"/>
    <col min="3" max="3" width="15.5703125" customWidth="1"/>
    <col min="4" max="4" width="14.28515625" customWidth="1"/>
    <col min="5" max="5" width="29.7109375" customWidth="1"/>
    <col min="6" max="6" width="30.7109375" customWidth="1"/>
    <col min="7" max="7" width="15" customWidth="1"/>
    <col min="8" max="8" width="20.140625" customWidth="1"/>
    <col min="9" max="9" width="24.42578125" customWidth="1"/>
    <col min="10" max="10" width="23.85546875" customWidth="1"/>
  </cols>
  <sheetData>
    <row r="1" spans="1:10" ht="56.2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9" t="s">
        <v>0</v>
      </c>
    </row>
    <row r="2" spans="1:10" ht="26.25" customHeight="1" x14ac:dyDescent="0.25">
      <c r="A2" s="13"/>
      <c r="B2" s="14"/>
      <c r="C2" s="14"/>
      <c r="D2" s="14"/>
      <c r="E2" s="14"/>
      <c r="F2" s="20"/>
      <c r="G2" s="14"/>
      <c r="H2" s="14"/>
      <c r="I2" s="14"/>
      <c r="J2" s="21"/>
    </row>
    <row r="3" spans="1:10" ht="78" customHeight="1" x14ac:dyDescent="0.25">
      <c r="A3" s="36" t="s">
        <v>38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1" customFormat="1" ht="76.5" x14ac:dyDescent="0.25">
      <c r="A4" s="3" t="s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2</v>
      </c>
      <c r="H4" s="3" t="s">
        <v>3</v>
      </c>
      <c r="I4" s="3" t="s">
        <v>4</v>
      </c>
      <c r="J4" s="3" t="s">
        <v>14</v>
      </c>
    </row>
    <row r="5" spans="1:10" s="1" customForma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s="4" customFormat="1" ht="29.25" customHeight="1" x14ac:dyDescent="0.25">
      <c r="A6" s="5">
        <v>1</v>
      </c>
      <c r="B6" s="6" t="s">
        <v>19</v>
      </c>
      <c r="C6" s="7" t="s">
        <v>6</v>
      </c>
      <c r="D6" s="7" t="s">
        <v>5</v>
      </c>
      <c r="E6" s="38">
        <v>1622.56</v>
      </c>
      <c r="F6" s="38">
        <v>1622.56</v>
      </c>
      <c r="G6" s="7" t="s">
        <v>18</v>
      </c>
      <c r="H6" s="5">
        <f>[1]ТУ!$G$272/1000000</f>
        <v>5.8899999999999995E-6</v>
      </c>
      <c r="I6" s="5">
        <f>H6</f>
        <v>5.8899999999999995E-6</v>
      </c>
      <c r="J6" s="30" t="s">
        <v>17</v>
      </c>
    </row>
    <row r="7" spans="1:10" s="4" customFormat="1" ht="28.5" customHeight="1" x14ac:dyDescent="0.25">
      <c r="A7" s="5">
        <v>2</v>
      </c>
      <c r="B7" s="6" t="s">
        <v>20</v>
      </c>
      <c r="C7" s="7" t="s">
        <v>6</v>
      </c>
      <c r="D7" s="7" t="s">
        <v>5</v>
      </c>
      <c r="E7" s="38"/>
      <c r="F7" s="38"/>
      <c r="G7" s="7" t="s">
        <v>18</v>
      </c>
      <c r="H7" s="5">
        <f>[1]ТУ!$H$272/1000000</f>
        <v>9.6299999999999993E-6</v>
      </c>
      <c r="I7" s="5">
        <f>H7</f>
        <v>9.6299999999999993E-6</v>
      </c>
      <c r="J7" s="31"/>
    </row>
    <row r="8" spans="1:10" s="4" customFormat="1" ht="30.75" customHeight="1" x14ac:dyDescent="0.25">
      <c r="A8" s="5">
        <v>3</v>
      </c>
      <c r="B8" s="6" t="s">
        <v>21</v>
      </c>
      <c r="C8" s="7" t="s">
        <v>7</v>
      </c>
      <c r="D8" s="7" t="s">
        <v>15</v>
      </c>
      <c r="E8" s="8">
        <v>254.35</v>
      </c>
      <c r="F8" s="8">
        <v>254.35</v>
      </c>
      <c r="G8" s="7" t="s">
        <v>18</v>
      </c>
      <c r="H8" s="5">
        <f>[1]ТУ!$I$272</f>
        <v>0</v>
      </c>
      <c r="I8" s="5">
        <f t="shared" ref="I8:I19" si="0">H8</f>
        <v>0</v>
      </c>
      <c r="J8" s="31"/>
    </row>
    <row r="9" spans="1:10" s="4" customFormat="1" ht="42.75" customHeight="1" x14ac:dyDescent="0.25">
      <c r="A9" s="5">
        <v>4</v>
      </c>
      <c r="B9" s="6" t="s">
        <v>22</v>
      </c>
      <c r="C9" s="7" t="s">
        <v>7</v>
      </c>
      <c r="D9" s="7" t="s">
        <v>16</v>
      </c>
      <c r="E9" s="38">
        <v>1622.56</v>
      </c>
      <c r="F9" s="38">
        <v>1622.56</v>
      </c>
      <c r="G9" s="7" t="s">
        <v>18</v>
      </c>
      <c r="H9" s="5">
        <f>[1]ТУ!$F$272/1000000</f>
        <v>7.4599999999999997E-6</v>
      </c>
      <c r="I9" s="5">
        <f t="shared" si="0"/>
        <v>7.4599999999999997E-6</v>
      </c>
      <c r="J9" s="31"/>
    </row>
    <row r="10" spans="1:10" s="4" customFormat="1" ht="39.75" customHeight="1" x14ac:dyDescent="0.25">
      <c r="A10" s="5">
        <v>5</v>
      </c>
      <c r="B10" s="6" t="s">
        <v>23</v>
      </c>
      <c r="C10" s="7" t="s">
        <v>7</v>
      </c>
      <c r="D10" s="7" t="s">
        <v>16</v>
      </c>
      <c r="E10" s="38"/>
      <c r="F10" s="38"/>
      <c r="G10" s="7" t="s">
        <v>18</v>
      </c>
      <c r="H10" s="5">
        <f>[1]ТУ!$Q$272/1000000</f>
        <v>3.2799999999999999E-6</v>
      </c>
      <c r="I10" s="5">
        <f t="shared" si="0"/>
        <v>3.2799999999999999E-6</v>
      </c>
      <c r="J10" s="31"/>
    </row>
    <row r="11" spans="1:10" s="4" customFormat="1" ht="34.5" customHeight="1" x14ac:dyDescent="0.25">
      <c r="A11" s="5">
        <v>6</v>
      </c>
      <c r="B11" s="6" t="s">
        <v>24</v>
      </c>
      <c r="C11" s="7" t="s">
        <v>7</v>
      </c>
      <c r="D11" s="7" t="s">
        <v>8</v>
      </c>
      <c r="E11" s="38"/>
      <c r="F11" s="38"/>
      <c r="G11" s="7" t="s">
        <v>18</v>
      </c>
      <c r="H11" s="5">
        <f>[1]ТУ!$J$272/1000000</f>
        <v>4.9900000000000005E-6</v>
      </c>
      <c r="I11" s="5">
        <f t="shared" si="0"/>
        <v>4.9900000000000005E-6</v>
      </c>
      <c r="J11" s="31"/>
    </row>
    <row r="12" spans="1:10" ht="27" customHeight="1" x14ac:dyDescent="0.25">
      <c r="A12" s="5">
        <v>7</v>
      </c>
      <c r="B12" s="6" t="s">
        <v>25</v>
      </c>
      <c r="C12" s="7" t="s">
        <v>7</v>
      </c>
      <c r="D12" s="7" t="s">
        <v>8</v>
      </c>
      <c r="E12" s="38"/>
      <c r="F12" s="38"/>
      <c r="G12" s="7" t="s">
        <v>18</v>
      </c>
      <c r="H12" s="5">
        <f>[1]ТУ!$S$272</f>
        <v>0</v>
      </c>
      <c r="I12" s="5">
        <f t="shared" si="0"/>
        <v>0</v>
      </c>
      <c r="J12" s="31"/>
    </row>
    <row r="13" spans="1:10" ht="64.5" customHeight="1" x14ac:dyDescent="0.25">
      <c r="A13" s="5">
        <v>8</v>
      </c>
      <c r="B13" s="6" t="s">
        <v>26</v>
      </c>
      <c r="C13" s="9" t="s">
        <v>27</v>
      </c>
      <c r="D13" s="7" t="s">
        <v>28</v>
      </c>
      <c r="E13" s="33">
        <v>254.35</v>
      </c>
      <c r="F13" s="33">
        <v>254.35</v>
      </c>
      <c r="G13" s="7" t="s">
        <v>18</v>
      </c>
      <c r="H13" s="5">
        <f>([1]ТУ!$K$272+[1]ТУ!$L$272)/1000000</f>
        <v>2.2299999999999998E-6</v>
      </c>
      <c r="I13" s="5">
        <f t="shared" si="0"/>
        <v>2.2299999999999998E-6</v>
      </c>
      <c r="J13" s="31"/>
    </row>
    <row r="14" spans="1:10" ht="51" customHeight="1" x14ac:dyDescent="0.25">
      <c r="A14" s="5">
        <v>9</v>
      </c>
      <c r="B14" s="6" t="s">
        <v>29</v>
      </c>
      <c r="C14" s="9" t="s">
        <v>30</v>
      </c>
      <c r="D14" s="7" t="s">
        <v>31</v>
      </c>
      <c r="E14" s="34"/>
      <c r="F14" s="34"/>
      <c r="G14" s="7" t="s">
        <v>18</v>
      </c>
      <c r="H14" s="5">
        <f>[1]ТУ!$U$272/1000000</f>
        <v>2.1220000000000004E-5</v>
      </c>
      <c r="I14" s="5">
        <f t="shared" si="0"/>
        <v>2.1220000000000004E-5</v>
      </c>
      <c r="J14" s="31"/>
    </row>
    <row r="15" spans="1:10" ht="36.75" x14ac:dyDescent="0.25">
      <c r="A15" s="10">
        <v>10</v>
      </c>
      <c r="B15" s="11" t="s">
        <v>32</v>
      </c>
      <c r="C15" s="12" t="s">
        <v>33</v>
      </c>
      <c r="D15" s="12" t="s">
        <v>34</v>
      </c>
      <c r="E15" s="34"/>
      <c r="F15" s="34"/>
      <c r="G15" s="7" t="s">
        <v>18</v>
      </c>
      <c r="H15" s="10">
        <f>[1]ТУ!$W$272/1000000</f>
        <v>1.9389999999999999E-5</v>
      </c>
      <c r="I15" s="5">
        <f t="shared" si="0"/>
        <v>1.9389999999999999E-5</v>
      </c>
      <c r="J15" s="31"/>
    </row>
    <row r="16" spans="1:10" ht="36.75" x14ac:dyDescent="0.25">
      <c r="A16" s="10">
        <v>11</v>
      </c>
      <c r="B16" s="11" t="s">
        <v>35</v>
      </c>
      <c r="C16" s="12" t="s">
        <v>33</v>
      </c>
      <c r="D16" s="12" t="s">
        <v>34</v>
      </c>
      <c r="E16" s="34"/>
      <c r="F16" s="34"/>
      <c r="G16" s="7" t="s">
        <v>18</v>
      </c>
      <c r="H16" s="10">
        <f>[1]ТУ!$X$272/1000000</f>
        <v>1.7600000000000001E-6</v>
      </c>
      <c r="I16" s="5">
        <f t="shared" si="0"/>
        <v>1.7600000000000001E-6</v>
      </c>
      <c r="J16" s="31"/>
    </row>
    <row r="17" spans="1:10" s="22" customFormat="1" ht="29.25" customHeight="1" x14ac:dyDescent="0.2">
      <c r="A17" s="10">
        <v>12</v>
      </c>
      <c r="B17" s="12" t="s">
        <v>39</v>
      </c>
      <c r="C17" s="7" t="s">
        <v>7</v>
      </c>
      <c r="D17" s="7" t="s">
        <v>15</v>
      </c>
      <c r="E17" s="34"/>
      <c r="F17" s="34"/>
      <c r="G17" s="7" t="s">
        <v>18</v>
      </c>
      <c r="H17" s="10">
        <f>[1]ТУ!$M$272/1000000</f>
        <v>3.6499999999999998E-6</v>
      </c>
      <c r="I17" s="10">
        <f>H17</f>
        <v>3.6499999999999998E-6</v>
      </c>
      <c r="J17" s="31"/>
    </row>
    <row r="18" spans="1:10" s="22" customFormat="1" ht="28.5" customHeight="1" x14ac:dyDescent="0.2">
      <c r="A18" s="10">
        <v>13</v>
      </c>
      <c r="B18" s="12" t="s">
        <v>40</v>
      </c>
      <c r="C18" s="7" t="s">
        <v>7</v>
      </c>
      <c r="D18" s="7" t="s">
        <v>16</v>
      </c>
      <c r="E18" s="35"/>
      <c r="F18" s="35"/>
      <c r="G18" s="12" t="s">
        <v>18</v>
      </c>
      <c r="H18" s="10">
        <v>0</v>
      </c>
      <c r="I18" s="10">
        <v>0</v>
      </c>
      <c r="J18" s="31"/>
    </row>
    <row r="19" spans="1:10" s="15" customFormat="1" ht="36" x14ac:dyDescent="0.2">
      <c r="A19" s="16">
        <v>14</v>
      </c>
      <c r="B19" s="11" t="s">
        <v>36</v>
      </c>
      <c r="C19" s="17" t="s">
        <v>30</v>
      </c>
      <c r="D19" s="18" t="s">
        <v>37</v>
      </c>
      <c r="E19" s="10">
        <v>1622.56</v>
      </c>
      <c r="F19" s="10">
        <v>1622.56</v>
      </c>
      <c r="G19" s="7" t="s">
        <v>18</v>
      </c>
      <c r="H19" s="16">
        <f>[1]ТУ!$Y$272/1000000</f>
        <v>1.7743000000000007E-4</v>
      </c>
      <c r="I19" s="5">
        <f t="shared" si="0"/>
        <v>1.7743000000000007E-4</v>
      </c>
      <c r="J19" s="31"/>
    </row>
    <row r="20" spans="1:10" s="24" customFormat="1" ht="36" x14ac:dyDescent="0.2">
      <c r="A20" s="8">
        <v>15</v>
      </c>
      <c r="B20" s="29" t="s">
        <v>43</v>
      </c>
      <c r="C20" s="18" t="s">
        <v>41</v>
      </c>
      <c r="D20" s="18" t="s">
        <v>42</v>
      </c>
      <c r="E20" s="8">
        <v>254.35</v>
      </c>
      <c r="F20" s="8">
        <v>254.35</v>
      </c>
      <c r="G20" s="7" t="s">
        <v>18</v>
      </c>
      <c r="H20" s="8">
        <v>0</v>
      </c>
      <c r="I20" s="8">
        <v>0</v>
      </c>
      <c r="J20" s="32"/>
    </row>
    <row r="21" spans="1:10" s="24" customFormat="1" ht="12" x14ac:dyDescent="0.2">
      <c r="A21" s="23"/>
    </row>
    <row r="22" spans="1:10" s="24" customFormat="1" ht="12" x14ac:dyDescent="0.2">
      <c r="A22" s="23"/>
    </row>
    <row r="23" spans="1:10" s="24" customFormat="1" ht="12" x14ac:dyDescent="0.2">
      <c r="A23" s="23"/>
    </row>
    <row r="24" spans="1:10" s="24" customFormat="1" ht="12" x14ac:dyDescent="0.2">
      <c r="A24" s="23"/>
    </row>
    <row r="25" spans="1:10" s="26" customFormat="1" ht="12" x14ac:dyDescent="0.2">
      <c r="A25" s="25"/>
    </row>
    <row r="26" spans="1:10" s="28" customFormat="1" x14ac:dyDescent="0.25">
      <c r="A26" s="27"/>
    </row>
  </sheetData>
  <mergeCells count="8">
    <mergeCell ref="J6:J20"/>
    <mergeCell ref="E13:E18"/>
    <mergeCell ref="F13:F18"/>
    <mergeCell ref="A3:J3"/>
    <mergeCell ref="E6:E7"/>
    <mergeCell ref="F6:F7"/>
    <mergeCell ref="E9:E12"/>
    <mergeCell ref="F9:F1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EXP-PC</cp:lastModifiedBy>
  <cp:lastPrinted>2018-01-24T11:20:39Z</cp:lastPrinted>
  <dcterms:created xsi:type="dcterms:W3CDTF">2015-02-19T10:16:55Z</dcterms:created>
  <dcterms:modified xsi:type="dcterms:W3CDTF">2018-01-24T11:21:16Z</dcterms:modified>
</cp:coreProperties>
</file>